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8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</sheets>
  <definedNames>
    <definedName name="_xlnm.Print_Area" localSheetId="2">'бер'!$A$1:$AE$92</definedName>
    <definedName name="_xlnm.Print_Area" localSheetId="8">'вер'!$A$1:$AE$95</definedName>
    <definedName name="_xlnm.Print_Area" localSheetId="3">'квіт'!$A$1:$AE$92</definedName>
    <definedName name="_xlnm.Print_Area" localSheetId="6">'лип'!$A$1:$AE$92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<sst xmlns="http://schemas.openxmlformats.org/spreadsheetml/2006/main" count="870" uniqueCount="66">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</sst>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4650.099999999999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47875.6</v>
      </c>
      <c r="C9" s="25">
        <f t="shared" si="0"/>
        <v>31234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>X10+X15+X23+X31+X45+X50+X51+X58+X59+X68+X69+X84+X72+X77+X79+X78+X66+X85+X86+X87+X67+X38+X88</f>
        <v>0</v>
      </c>
      <c r="Y9" s="25">
        <f>Y10+Y15+Y23+Y31+Y45+Y50+Y51+Y58+Y59+Y68+Y69+Y84+Y72+Y77+Y79+Y78+Y66+Y85+Y86+Y87+Y67+Y38+Y88</f>
        <v>0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4650.1</v>
      </c>
      <c r="AE9" s="51">
        <f>AE10+AE15+AE23+AE31+AE45+AE50+AE51+AE58+AE59+AE68+AE69+AE72+AE84+AE77+AE79+AE78+AE66+AE85+AE87+AE86+AE67+AE38+AE88</f>
        <v>74459.5</v>
      </c>
      <c r="AG9" s="50"/>
    </row>
    <row r="10" spans="1:31" ht="15.75">
      <c r="A10" s="4" t="s">
        <v>4</v>
      </c>
      <c r="B10" s="23">
        <v>3483.1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167.20000000000002</v>
      </c>
      <c r="AE10" s="28">
        <f>B10+C10-AD10</f>
        <v>5390.3</v>
      </c>
    </row>
    <row r="11" spans="1:31" ht="15.75">
      <c r="A11" s="3" t="s">
        <v>5</v>
      </c>
      <c r="B11" s="23">
        <v>3172.9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42.4</v>
      </c>
      <c r="AE11" s="28">
        <f>B11+C11-AD11</f>
        <v>3954.7000000000003</v>
      </c>
    </row>
    <row r="12" spans="1:31" ht="15.75">
      <c r="A12" s="3" t="s">
        <v>2</v>
      </c>
      <c r="B12" s="37">
        <v>47.9</v>
      </c>
      <c r="C12" s="23">
        <v>254.5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30.1</v>
      </c>
      <c r="AE12" s="28">
        <f>B12+C12-AD12</f>
        <v>272.29999999999995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262.29999999999984</v>
      </c>
      <c r="C14" s="23">
        <f t="shared" si="2"/>
        <v>995.7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94.70000000000002</v>
      </c>
      <c r="AE14" s="28">
        <f>AE10-AE11-AE12-AE13</f>
        <v>1163.3</v>
      </c>
    </row>
    <row r="15" spans="1:31" ht="15" customHeight="1">
      <c r="A15" s="4" t="s">
        <v>6</v>
      </c>
      <c r="B15" s="23">
        <v>20404.6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1319.3</v>
      </c>
      <c r="AE15" s="28">
        <f aca="true" t="shared" si="3" ref="AE15:AE29">B15+C15-AD15</f>
        <v>22852.3</v>
      </c>
    </row>
    <row r="16" spans="1:32" ht="15.75">
      <c r="A16" s="3" t="s">
        <v>5</v>
      </c>
      <c r="B16" s="23">
        <v>17735.3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1070.1</v>
      </c>
      <c r="AE16" s="28">
        <f t="shared" si="3"/>
        <v>19022.3</v>
      </c>
      <c r="AF16" s="6"/>
    </row>
    <row r="17" spans="1:31" ht="15.75">
      <c r="A17" s="3" t="s">
        <v>3</v>
      </c>
      <c r="B17" s="23">
        <v>16.1</v>
      </c>
      <c r="C17" s="23">
        <v>11.7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27.8</v>
      </c>
    </row>
    <row r="18" spans="1:31" ht="15.75">
      <c r="A18" s="3" t="s">
        <v>1</v>
      </c>
      <c r="B18" s="23">
        <v>1610.1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150</v>
      </c>
      <c r="AE18" s="28">
        <f t="shared" si="3"/>
        <v>1697.5</v>
      </c>
    </row>
    <row r="19" spans="1:31" ht="15.75">
      <c r="A19" s="3" t="s">
        <v>2</v>
      </c>
      <c r="B19" s="23">
        <v>807.5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0</v>
      </c>
      <c r="AE19" s="28">
        <f t="shared" si="3"/>
        <v>1213.7</v>
      </c>
    </row>
    <row r="20" spans="1:31" ht="15.75">
      <c r="A20" s="3" t="s">
        <v>17</v>
      </c>
      <c r="B20" s="23">
        <v>7.6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227.99999999999946</v>
      </c>
      <c r="C22" s="23">
        <f t="shared" si="4"/>
        <v>726.3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93.79999999999998</v>
      </c>
      <c r="AE22" s="28">
        <f t="shared" si="3"/>
        <v>860.4999999999994</v>
      </c>
    </row>
    <row r="23" spans="1:31" ht="15" customHeight="1">
      <c r="A23" s="4" t="s">
        <v>7</v>
      </c>
      <c r="B23" s="23">
        <v>15603</v>
      </c>
      <c r="C23" s="23">
        <v>8183.1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531.3</v>
      </c>
      <c r="AE23" s="28">
        <f t="shared" si="3"/>
        <v>23254.8</v>
      </c>
    </row>
    <row r="24" spans="1:32" ht="15.75">
      <c r="A24" s="3" t="s">
        <v>5</v>
      </c>
      <c r="B24" s="23">
        <v>12968.5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196.60000000000002</v>
      </c>
      <c r="AE24" s="28">
        <f t="shared" si="3"/>
        <v>15505.6</v>
      </c>
      <c r="AF24" s="6"/>
    </row>
    <row r="25" spans="1:31" ht="15.75">
      <c r="A25" s="3" t="s">
        <v>3</v>
      </c>
      <c r="B25" s="23">
        <v>613.5</v>
      </c>
      <c r="C25" s="23">
        <v>2388.9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26</v>
      </c>
      <c r="AE25" s="28">
        <f t="shared" si="3"/>
        <v>2976.4</v>
      </c>
    </row>
    <row r="26" spans="1:31" ht="15.75">
      <c r="A26" s="3" t="s">
        <v>1</v>
      </c>
      <c r="B26" s="23">
        <v>303.2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122.4</v>
      </c>
      <c r="AE26" s="28">
        <f t="shared" si="3"/>
        <v>524</v>
      </c>
    </row>
    <row r="27" spans="1:31" ht="15.75">
      <c r="A27" s="3" t="s">
        <v>2</v>
      </c>
      <c r="B27" s="23">
        <v>663.4</v>
      </c>
      <c r="C27" s="23">
        <v>789.9</v>
      </c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1453.3</v>
      </c>
    </row>
    <row r="28" spans="1:31" ht="15.75">
      <c r="A28" s="3" t="s">
        <v>17</v>
      </c>
      <c r="B28" s="23">
        <v>114.7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114.2</v>
      </c>
      <c r="AE28" s="28">
        <f t="shared" si="3"/>
        <v>142.10000000000002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939.7</v>
      </c>
      <c r="C30" s="23">
        <f>C23-C24-C25-C26-C27-C28-C29</f>
        <v>1785.8000000000006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72.1</v>
      </c>
      <c r="AE30" s="28">
        <f>AE23-AE24-AE25-AE26-AE27-AE28-AE29</f>
        <v>2653.399999999999</v>
      </c>
    </row>
    <row r="31" spans="1:31" ht="15" customHeight="1">
      <c r="A31" s="4" t="s">
        <v>8</v>
      </c>
      <c r="B31" s="23">
        <v>126.2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2.5</v>
      </c>
      <c r="AE31" s="28">
        <f aca="true" t="shared" si="6" ref="AE31:AE36">B31+C31-AD31</f>
        <v>151</v>
      </c>
    </row>
    <row r="32" spans="1:31" ht="15.75">
      <c r="A32" s="3" t="s">
        <v>5</v>
      </c>
      <c r="B32" s="23">
        <v>118.5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130.8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v>5.5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0.9</v>
      </c>
      <c r="AE34" s="28">
        <f t="shared" si="6"/>
        <v>7.1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5.200000000000003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1.6</v>
      </c>
      <c r="AE37" s="28">
        <f>AE31-AE32-AE34-AE36-AE33-AE35</f>
        <v>13.099999999999989</v>
      </c>
    </row>
    <row r="38" spans="1:31" ht="15" customHeight="1">
      <c r="A38" s="4" t="s">
        <v>35</v>
      </c>
      <c r="B38" s="23">
        <v>471.3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</v>
      </c>
      <c r="AE38" s="28">
        <f aca="true" t="shared" si="8" ref="AE38:AE43">B38+C38-AD38</f>
        <v>628.4</v>
      </c>
    </row>
    <row r="39" spans="1:32" ht="15.75">
      <c r="A39" s="3" t="s">
        <v>5</v>
      </c>
      <c r="B39" s="23">
        <v>450.5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502.8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2.5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3.9</v>
      </c>
    </row>
    <row r="42" spans="1:31" ht="15.75">
      <c r="A42" s="3" t="s">
        <v>2</v>
      </c>
      <c r="B42" s="23">
        <v>2.3</v>
      </c>
      <c r="C42" s="23">
        <v>13.6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2.3</v>
      </c>
      <c r="AE42" s="28">
        <f t="shared" si="8"/>
        <v>13.599999999999998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16.00000000000001</v>
      </c>
      <c r="C44" s="23">
        <f>C38-C39-C40-C41-C42-C43</f>
        <v>92.6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0.5</v>
      </c>
      <c r="AE44" s="28">
        <f>AE38-AE39-AE40-AE41-AE42-AE43</f>
        <v>108.09999999999997</v>
      </c>
    </row>
    <row r="45" spans="1:31" ht="15" customHeight="1">
      <c r="A45" s="4" t="s">
        <v>15</v>
      </c>
      <c r="B45" s="37">
        <v>439.8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431.5</v>
      </c>
      <c r="AE45" s="28">
        <f>B45+C45-AD45</f>
        <v>774.2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406.5</v>
      </c>
      <c r="AE47" s="28">
        <f>B47+C47-AD47</f>
        <v>713.5999999999999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67.1</v>
      </c>
      <c r="AE48" s="28">
        <f>B48+C48-AD48</f>
        <v>131.70000000000002</v>
      </c>
    </row>
    <row r="49" spans="1:31" ht="15.75">
      <c r="A49" s="64" t="s">
        <v>26</v>
      </c>
      <c r="B49" s="23">
        <f>B45-B46-B47</f>
        <v>31.19999999999999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24.999999999999975</v>
      </c>
      <c r="AE49" s="28">
        <f>AE45-AE47-AE46</f>
        <v>60.600000000000136</v>
      </c>
    </row>
    <row r="50" spans="1:31" ht="15" customHeight="1">
      <c r="A50" s="4" t="s">
        <v>0</v>
      </c>
      <c r="B50" s="23">
        <v>3324.7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1162.9</v>
      </c>
      <c r="AE50" s="28">
        <f aca="true" t="shared" si="11" ref="AE50:AE56">B50+C50-AD50</f>
        <v>11506.699999999999</v>
      </c>
    </row>
    <row r="51" spans="1:32" ht="15" customHeight="1">
      <c r="A51" s="4" t="s">
        <v>9</v>
      </c>
      <c r="B51" s="45">
        <v>2538.1</v>
      </c>
      <c r="C51" s="23">
        <v>2146.9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576.9</v>
      </c>
      <c r="AE51" s="23">
        <f t="shared" si="11"/>
        <v>4108.1</v>
      </c>
      <c r="AF51" s="6"/>
    </row>
    <row r="52" spans="1:32" ht="15.75">
      <c r="A52" s="3" t="s">
        <v>5</v>
      </c>
      <c r="B52" s="23">
        <f>2265.3-230.4</f>
        <v>2034.9</v>
      </c>
      <c r="C52" s="23">
        <v>970</v>
      </c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3004.9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30</v>
      </c>
      <c r="C54" s="23">
        <v>200.2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9.4</v>
      </c>
      <c r="AE54" s="23">
        <f t="shared" si="11"/>
        <v>220.79999999999998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473.1999999999998</v>
      </c>
      <c r="C57" s="23">
        <f>C51-C52-C54-C56-C53-C55</f>
        <v>976.7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0</v>
      </c>
      <c r="M57" s="23">
        <f t="shared" si="12"/>
        <v>0</v>
      </c>
      <c r="N57" s="23">
        <f t="shared" si="12"/>
        <v>0</v>
      </c>
      <c r="O57" s="23">
        <f t="shared" si="12"/>
        <v>0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567.5</v>
      </c>
      <c r="AE57" s="23">
        <f t="shared" si="12"/>
        <v>882.4000000000003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v>984.1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259.59999999999997</v>
      </c>
      <c r="AE59" s="23">
        <f t="shared" si="14"/>
        <v>1252.9</v>
      </c>
    </row>
    <row r="60" spans="1:32" ht="15.75">
      <c r="A60" s="3" t="s">
        <v>5</v>
      </c>
      <c r="B60" s="23">
        <v>635.9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647.5</v>
      </c>
      <c r="AF60" s="66"/>
    </row>
    <row r="61" spans="1:32" ht="15.75">
      <c r="A61" s="3" t="s">
        <v>3</v>
      </c>
      <c r="B61" s="23">
        <v>3.3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3.3</v>
      </c>
      <c r="AF61" s="6"/>
    </row>
    <row r="62" spans="1:32" ht="15.75">
      <c r="A62" s="3" t="s">
        <v>1</v>
      </c>
      <c r="B62" s="23">
        <v>31.9</v>
      </c>
      <c r="C62" s="23">
        <v>74.1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5.1</v>
      </c>
      <c r="AE62" s="23">
        <f t="shared" si="14"/>
        <v>100.9</v>
      </c>
      <c r="AF62" s="6"/>
    </row>
    <row r="63" spans="1:31" ht="15.75">
      <c r="A63" s="3" t="s">
        <v>2</v>
      </c>
      <c r="B63" s="23">
        <v>15</v>
      </c>
      <c r="C63" s="23">
        <v>14.3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/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5.7</v>
      </c>
      <c r="AE63" s="23">
        <f t="shared" si="14"/>
        <v>23.6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298.00000000000006</v>
      </c>
      <c r="C65" s="23">
        <f>C59-C60-C63-C64-C62-C61</f>
        <v>428.4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248.79999999999998</v>
      </c>
      <c r="AE65" s="23">
        <f>AE59-AE60-AE63-AE64-AE62-AE61</f>
        <v>477.6000000000001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v>281.1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124.2</v>
      </c>
      <c r="AE69" s="31">
        <f t="shared" si="16"/>
        <v>2198.1000000000004</v>
      </c>
    </row>
    <row r="70" spans="1:31" ht="15" customHeight="1">
      <c r="A70" s="3" t="s">
        <v>5</v>
      </c>
      <c r="B70" s="23">
        <v>13.4</v>
      </c>
      <c r="C70" s="23">
        <v>27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40.4</v>
      </c>
    </row>
    <row r="71" spans="1:31" ht="15" customHeight="1">
      <c r="A71" s="3" t="s">
        <v>2</v>
      </c>
      <c r="B71" s="23">
        <v>41.4</v>
      </c>
      <c r="C71" s="23">
        <v>130.7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149.4</v>
      </c>
    </row>
    <row r="72" spans="1:31" s="11" customFormat="1" ht="31.5">
      <c r="A72" s="12" t="s">
        <v>21</v>
      </c>
      <c r="B72" s="23">
        <v>132.1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20.8</v>
      </c>
      <c r="AE72" s="31">
        <f t="shared" si="16"/>
        <v>668.3000000000001</v>
      </c>
    </row>
    <row r="73" spans="1:31" s="11" customFormat="1" ht="15.75">
      <c r="A73" s="3" t="s">
        <v>5</v>
      </c>
      <c r="B73" s="23">
        <v>64.8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64.89999999999999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9.7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9.7</v>
      </c>
    </row>
    <row r="76" spans="1:31" s="11" customFormat="1" ht="15.75">
      <c r="A76" s="3" t="s">
        <v>2</v>
      </c>
      <c r="B76" s="23">
        <v>0.2</v>
      </c>
      <c r="C76" s="23">
        <v>2.1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0.1</v>
      </c>
      <c r="AE76" s="31">
        <f t="shared" si="16"/>
        <v>2.2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47875.6</v>
      </c>
      <c r="C90" s="43">
        <f t="shared" si="18"/>
        <v>31234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0</v>
      </c>
      <c r="M90" s="43">
        <f t="shared" si="18"/>
        <v>0</v>
      </c>
      <c r="N90" s="43">
        <f t="shared" si="18"/>
        <v>0</v>
      </c>
      <c r="O90" s="43">
        <f t="shared" si="18"/>
        <v>0</v>
      </c>
      <c r="P90" s="43">
        <f t="shared" si="18"/>
        <v>0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4650.1</v>
      </c>
      <c r="AE90" s="60">
        <f>AE10+AE15+AE23+AE31+AE45+AE50+AE51+AE58+AE59+AE66+AE68+AE69+AE72+AE77+AE78+AE79+AE84+AE85+AE86+AE87+AE67+AE38+AE88</f>
        <v>74459.5</v>
      </c>
    </row>
    <row r="91" spans="1:31" ht="15.75">
      <c r="A91" s="3" t="s">
        <v>5</v>
      </c>
      <c r="B91" s="23">
        <f aca="true" t="shared" si="19" ref="B91:AB91">B11+B16+B24+B32+B52+B60+B70+B39+B73</f>
        <v>37194.700000000004</v>
      </c>
      <c r="C91" s="23">
        <f t="shared" si="19"/>
        <v>6988.300000000001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1309.0999999999997</v>
      </c>
      <c r="AE91" s="28">
        <f>B91+C91-AD91</f>
        <v>42873.90000000001</v>
      </c>
    </row>
    <row r="92" spans="1:31" ht="15.75">
      <c r="A92" s="3" t="s">
        <v>2</v>
      </c>
      <c r="B92" s="23">
        <f aca="true" t="shared" si="20" ref="B92:X92">B12+B19+B27+B34+B54+B63+B42+B76+B71</f>
        <v>1610.2</v>
      </c>
      <c r="C92" s="23">
        <f t="shared" si="20"/>
        <v>1816.9999999999998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71.2</v>
      </c>
      <c r="AE92" s="28">
        <f>B92+C92-AD92</f>
        <v>3356</v>
      </c>
    </row>
    <row r="93" spans="1:31" ht="15.75">
      <c r="A93" s="3" t="s">
        <v>3</v>
      </c>
      <c r="B93" s="23">
        <f aca="true" t="shared" si="21" ref="B93:Y93">B17+B25+B40+B61+B74</f>
        <v>632.9</v>
      </c>
      <c r="C93" s="23">
        <f t="shared" si="21"/>
        <v>2470.7999999999997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26.2</v>
      </c>
      <c r="AE93" s="28">
        <f>B93+C93-AD93</f>
        <v>3077.5</v>
      </c>
    </row>
    <row r="94" spans="1:31" ht="15.75">
      <c r="A94" s="3" t="s">
        <v>1</v>
      </c>
      <c r="B94" s="23">
        <f aca="true" t="shared" si="22" ref="B94:Y94">B18+B26+B62+B33+B41+B53+B46+B75</f>
        <v>1947.7</v>
      </c>
      <c r="C94" s="23">
        <f t="shared" si="22"/>
        <v>665.8000000000001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277.5</v>
      </c>
      <c r="AE94" s="28">
        <f>B94+C94-AD94</f>
        <v>2336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0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526.1</v>
      </c>
      <c r="AE95" s="28">
        <f>B95+C95-AD95</f>
        <v>886.1999999999999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2440.0000000000014</v>
      </c>
      <c r="AE96" s="2">
        <f>AE90-AE91-AE92-AE93-AE94-AE95</f>
        <v>21929.89999999999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4650.099999999999</v>
      </c>
      <c r="M99" s="54">
        <f t="shared" si="24"/>
        <v>4650.099999999999</v>
      </c>
      <c r="N99" s="54">
        <f t="shared" si="24"/>
        <v>4650.099999999999</v>
      </c>
      <c r="O99" s="54">
        <f t="shared" si="24"/>
        <v>4650.099999999999</v>
      </c>
      <c r="P99" s="54">
        <f t="shared" si="24"/>
        <v>4650.099999999999</v>
      </c>
      <c r="Q99" s="54">
        <f t="shared" si="24"/>
        <v>4650.099999999999</v>
      </c>
      <c r="R99" s="54">
        <f t="shared" si="24"/>
        <v>4650.099999999999</v>
      </c>
      <c r="S99" s="54">
        <f t="shared" si="24"/>
        <v>4650.099999999999</v>
      </c>
      <c r="T99" s="54">
        <f t="shared" si="24"/>
        <v>4650.099999999999</v>
      </c>
      <c r="U99" s="54">
        <f t="shared" si="24"/>
        <v>4650.099999999999</v>
      </c>
      <c r="V99" s="54">
        <f t="shared" si="24"/>
        <v>4650.099999999999</v>
      </c>
      <c r="W99" s="54">
        <f t="shared" si="24"/>
        <v>4650.099999999999</v>
      </c>
      <c r="X99" s="54">
        <f t="shared" si="24"/>
        <v>4650.099999999999</v>
      </c>
      <c r="Y99" s="54">
        <f t="shared" si="24"/>
        <v>4650.099999999999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2014-09-09T12:09:10Z</cp:lastPrinted>
  <dcterms:created xsi:type="dcterms:W3CDTF">2002-11-05T08:53:00Z</dcterms:created>
  <dcterms:modified xsi:type="dcterms:W3CDTF">2014-09-11T05:12:31Z</dcterms:modified>
  <cp:category/>
  <cp:version/>
  <cp:contentType/>
  <cp:contentStatus/>
</cp:coreProperties>
</file>